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8075" windowHeight="9900"/>
  </bookViews>
  <sheets>
    <sheet name="Доходы" sheetId="1" r:id="rId1"/>
  </sheets>
  <definedNames>
    <definedName name="_xlnm._FilterDatabase" localSheetId="0" hidden="1">Доходы!$A$1:$D$1</definedName>
  </definedNames>
  <calcPr calcId="125725"/>
</workbook>
</file>

<file path=xl/calcChain.xml><?xml version="1.0" encoding="utf-8"?>
<calcChain xmlns="http://schemas.openxmlformats.org/spreadsheetml/2006/main">
  <c r="H24" i="1"/>
  <c r="I24"/>
  <c r="J24"/>
  <c r="K24"/>
  <c r="H25"/>
  <c r="I25"/>
  <c r="J25"/>
  <c r="K25"/>
  <c r="H26"/>
  <c r="I26"/>
  <c r="J26"/>
  <c r="K26"/>
  <c r="H27"/>
  <c r="I27"/>
  <c r="J27"/>
  <c r="K27"/>
  <c r="H28"/>
  <c r="I28"/>
  <c r="J28"/>
  <c r="K28"/>
  <c r="H29"/>
  <c r="I29"/>
  <c r="J29"/>
  <c r="K29"/>
  <c r="H30"/>
  <c r="I30"/>
  <c r="J30"/>
  <c r="K30"/>
  <c r="H31"/>
  <c r="I31"/>
  <c r="J31"/>
  <c r="K31"/>
  <c r="H32"/>
  <c r="I32"/>
  <c r="J32"/>
  <c r="K32"/>
  <c r="H33"/>
  <c r="I33"/>
  <c r="J33"/>
  <c r="K33"/>
  <c r="H34"/>
  <c r="I34"/>
  <c r="J34"/>
  <c r="K34"/>
  <c r="H35"/>
  <c r="I35"/>
  <c r="J35"/>
  <c r="K35"/>
  <c r="H36"/>
  <c r="I36"/>
  <c r="J36"/>
  <c r="K36"/>
  <c r="H37"/>
  <c r="I37"/>
  <c r="J37"/>
  <c r="K37"/>
  <c r="H38"/>
  <c r="I38"/>
  <c r="J38"/>
  <c r="K38"/>
  <c r="H39"/>
  <c r="I39"/>
  <c r="J39"/>
  <c r="K39"/>
  <c r="H40"/>
  <c r="I40"/>
  <c r="J40"/>
  <c r="K40"/>
  <c r="H41"/>
  <c r="I41"/>
  <c r="J41"/>
  <c r="K41"/>
  <c r="H42"/>
  <c r="I42"/>
  <c r="J42"/>
  <c r="K42"/>
  <c r="H2"/>
  <c r="I2"/>
  <c r="H23"/>
  <c r="J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D3"/>
  <c r="D4"/>
  <c r="D5"/>
  <c r="I5" s="1"/>
  <c r="D6"/>
  <c r="F6" s="1"/>
  <c r="D7"/>
  <c r="F7" s="1"/>
  <c r="D8"/>
  <c r="D9"/>
  <c r="F9" s="1"/>
  <c r="D10"/>
  <c r="K10" s="1"/>
  <c r="D11"/>
  <c r="D12"/>
  <c r="D13"/>
  <c r="F13" s="1"/>
  <c r="D14"/>
  <c r="F14" s="1"/>
  <c r="D15"/>
  <c r="F15" s="1"/>
  <c r="D16"/>
  <c r="F16" s="1"/>
  <c r="D17"/>
  <c r="F17" s="1"/>
  <c r="D18"/>
  <c r="D19"/>
  <c r="D20"/>
  <c r="F20" s="1"/>
  <c r="D21"/>
  <c r="F21" s="1"/>
  <c r="D22"/>
  <c r="K22" s="1"/>
  <c r="D23"/>
  <c r="F23" s="1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F4"/>
  <c r="F8"/>
  <c r="F10"/>
  <c r="F11"/>
  <c r="F18"/>
  <c r="F12"/>
  <c r="F19"/>
  <c r="J9"/>
  <c r="J14"/>
  <c r="H11"/>
  <c r="J10"/>
  <c r="I6"/>
  <c r="I7"/>
  <c r="I17"/>
  <c r="D2"/>
  <c r="F2" s="1"/>
  <c r="J11"/>
  <c r="H15"/>
  <c r="J15"/>
  <c r="H16"/>
  <c r="J16"/>
  <c r="H17"/>
  <c r="J17"/>
  <c r="H22"/>
  <c r="J22"/>
  <c r="J7"/>
  <c r="H7"/>
  <c r="J6"/>
  <c r="H6"/>
  <c r="H5"/>
  <c r="F22" l="1"/>
  <c r="I23"/>
  <c r="F5"/>
  <c r="K23"/>
  <c r="I13"/>
  <c r="K16"/>
  <c r="K15"/>
  <c r="F3"/>
  <c r="K3"/>
  <c r="I16"/>
  <c r="K17"/>
  <c r="I15"/>
  <c r="K7"/>
  <c r="I22"/>
  <c r="H13"/>
  <c r="I9"/>
  <c r="K6"/>
  <c r="K9"/>
  <c r="K13"/>
  <c r="J13"/>
  <c r="J21"/>
  <c r="K21"/>
  <c r="H21"/>
  <c r="I21"/>
  <c r="I12"/>
  <c r="K12"/>
  <c r="H12"/>
  <c r="J12"/>
  <c r="I20"/>
  <c r="H20"/>
  <c r="J20"/>
  <c r="K20"/>
  <c r="I10"/>
  <c r="I11"/>
  <c r="K5"/>
  <c r="H9"/>
  <c r="H14"/>
  <c r="H10"/>
  <c r="K11"/>
  <c r="J5"/>
  <c r="K18" l="1"/>
  <c r="H18"/>
  <c r="J18"/>
  <c r="J4"/>
  <c r="I4"/>
  <c r="K4"/>
  <c r="H4"/>
  <c r="I19"/>
  <c r="J19"/>
  <c r="H19"/>
  <c r="K19"/>
  <c r="H8"/>
  <c r="K8"/>
  <c r="J8"/>
  <c r="I8"/>
  <c r="I18" l="1"/>
  <c r="I3"/>
  <c r="J3"/>
  <c r="H3"/>
  <c r="K14" l="1"/>
  <c r="I14"/>
  <c r="J2"/>
  <c r="K2"/>
</calcChain>
</file>

<file path=xl/sharedStrings.xml><?xml version="1.0" encoding="utf-8"?>
<sst xmlns="http://schemas.openxmlformats.org/spreadsheetml/2006/main" count="91" uniqueCount="91">
  <si>
    <t>Код бюджетной классификации</t>
  </si>
  <si>
    <t>Наименование показателей</t>
  </si>
  <si>
    <t>Факт  2014 года</t>
  </si>
  <si>
    <t>Оценка исполнения 2015</t>
  </si>
  <si>
    <t xml:space="preserve"> % отклонения оценки исполнения 2015 года от фактического исполнения 2014 года</t>
  </si>
  <si>
    <t>Прогноз на 2016 год</t>
  </si>
  <si>
    <t>Отклонение прогноза на 2016 год от фактического исполнения 2014 года</t>
  </si>
  <si>
    <t>Отклонение прогноза на 2016 год от оценки исполнения 2015 года</t>
  </si>
  <si>
    <t xml:space="preserve"> % отклонения прогноза на 2016 год от фактического исполнения 2014 года</t>
  </si>
  <si>
    <t xml:space="preserve"> % отклонения прогноза на 2016 год от оценки исполнения 2015 года</t>
  </si>
  <si>
    <t>Доходы бюджета - всего</t>
  </si>
  <si>
    <t>00010000000000000000</t>
  </si>
  <si>
    <t xml:space="preserve">  НАЛОГОВЫЕ И НЕНАЛОГОВЫЕ ДОХОДЫ</t>
  </si>
  <si>
    <t>00010100000000000000</t>
  </si>
  <si>
    <t xml:space="preserve">  НАЛОГИ НА ПРИБЫЛЬ, ДОХОДЫ</t>
  </si>
  <si>
    <t>00010102000010000110</t>
  </si>
  <si>
    <t xml:space="preserve">  Налог на доходы физических лиц</t>
  </si>
  <si>
    <t>00010300000000000000</t>
  </si>
  <si>
    <t xml:space="preserve">  НАЛОГИ НА ТОВАРЫ (РАБОТЫ, УСЛУГИ), РЕАЛИЗУЕМЫЕ НА ТЕРРИТОРИИ РОССИЙСКОЙ ФЕДЕРАЦИИ</t>
  </si>
  <si>
    <t>00010302000010000110</t>
  </si>
  <si>
    <t xml:space="preserve">  Акцизы по подакцизным товарам (продукции), производимым на территории Российской Федерации</t>
  </si>
  <si>
    <t>00010500000000000000</t>
  </si>
  <si>
    <t xml:space="preserve">  НАЛОГИ НА СОВОКУПНЫЙ ДОХОД</t>
  </si>
  <si>
    <t>00010501000000000110</t>
  </si>
  <si>
    <t xml:space="preserve">  Налог, взимаемый в связи с применением упрощенной системы налогообложения</t>
  </si>
  <si>
    <t>00010502000020000110</t>
  </si>
  <si>
    <t xml:space="preserve">  Единый налог на вмененный доход для отдельных видов деятельности</t>
  </si>
  <si>
    <t>00010504000020000110</t>
  </si>
  <si>
    <t xml:space="preserve">  Налог, взимаемый в связи с применением патентной системы налогообложения</t>
  </si>
  <si>
    <t>00010600000000000000</t>
  </si>
  <si>
    <t xml:space="preserve">  НАЛОГИ НА ИМУЩЕСТВО</t>
  </si>
  <si>
    <t>00010601000000000110</t>
  </si>
  <si>
    <t xml:space="preserve">  Налог на имущество физических лиц</t>
  </si>
  <si>
    <t>00010606000000000110</t>
  </si>
  <si>
    <t xml:space="preserve">  Земельный налог</t>
  </si>
  <si>
    <t>00010800000000000000</t>
  </si>
  <si>
    <t xml:space="preserve">  ГОСУДАРСТВЕННАЯ ПОШЛИНА</t>
  </si>
  <si>
    <t>00010803000010000110</t>
  </si>
  <si>
    <t xml:space="preserve">  Государственная пошлина по делам, рассматриваемым в судах общей юрисдикции, мировыми судьями</t>
  </si>
  <si>
    <t>00011100000000000000</t>
  </si>
  <si>
    <t xml:space="preserve">  ДОХОДЫ ОТ ИСПОЛЬЗОВАНИЯ ИМУЩЕСТВА, НАХОДЯЩЕГОСЯ В ГОСУДАРСТВЕННОЙ И МУНИЦИПАЛЬНОЙ СОБСТВЕННОСТИ</t>
  </si>
  <si>
    <t>00011105000000000120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</si>
  <si>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</si>
  <si>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00011107000000000120</t>
  </si>
  <si>
    <t xml:space="preserve">  Платежи от государственных и муниципальных унитарных предприятий</t>
  </si>
  <si>
    <t>00011109000000000120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</si>
  <si>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</si>
  <si>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</si>
  <si>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 xml:space="preserve">  ПЛАТЕЖИ ПРИ ПОЛЬЗОВАНИИ ПРИРОДНЫМИ РЕСУРСАМИ</t>
  </si>
  <si>
    <t>00011201000010000120</t>
  </si>
  <si>
    <t xml:space="preserve">  Плата за негативное воздействие на окружающую среду</t>
  </si>
  <si>
    <t>00011300000000000000</t>
  </si>
  <si>
    <t xml:space="preserve">  ДОХОДЫ ОТ ОКАЗАНИЯ ПЛАТНЫХ УСЛУГ (РАБОТ) И КОМПЕНСАЦИИ ЗАТРАТ ГОСУДАРСТВА</t>
  </si>
  <si>
    <t>00011301000000000130</t>
  </si>
  <si>
    <t xml:space="preserve">  Доходы от оказания платных услуг (работ)</t>
  </si>
  <si>
    <t>00011302000000000130</t>
  </si>
  <si>
    <t xml:space="preserve">  Доходы от компенсации затрат государства</t>
  </si>
  <si>
    <t>00011400000000000000</t>
  </si>
  <si>
    <t xml:space="preserve">  ДОХОДЫ ОТ ПРОДАЖИ МАТЕРИАЛЬНЫХ И НЕМАТЕРИАЛЬНЫХ АКТИВОВ</t>
  </si>
  <si>
    <t>00011402000000000000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</si>
  <si>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</si>
  <si>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00011600000000000000</t>
  </si>
  <si>
    <t xml:space="preserve">  ШТРАФЫ, САНКЦИИ, ВОЗМЕЩЕНИЕ УЩЕРБА</t>
  </si>
  <si>
    <t>00011700000000000000</t>
  </si>
  <si>
    <t xml:space="preserve">  ПРОЧИЕ НЕНАЛОГОВЫЕ ДОХОДЫ</t>
  </si>
  <si>
    <t>00020000000000000000</t>
  </si>
  <si>
    <t xml:space="preserve">  БЕЗВОЗМЕЗДНЫЕ ПОСТУПЛЕНИЯ</t>
  </si>
  <si>
    <t>00020200000000000000</t>
  </si>
  <si>
    <t xml:space="preserve">  БЕЗВОЗМЕЗДНЫЕ ПОСТУПЛЕНИЯ ОТ ДРУГИХ БЮДЖЕТОВ БЮДЖЕТНОЙ СИСТЕМЫ РОССИЙСКОЙ ФЕДЕРАЦИИ</t>
  </si>
  <si>
    <t>00020201000000000151</t>
  </si>
  <si>
    <t xml:space="preserve">  Дотации бюджетам субъектов Российской Федерации и муниципальных образований</t>
  </si>
  <si>
    <t>00020202000000000151</t>
  </si>
  <si>
    <t xml:space="preserve">  Субсидии бюджетам бюджетной системы Российской Федерации (межбюджетные субсидии)</t>
  </si>
  <si>
    <t>00020203000000000151</t>
  </si>
  <si>
    <t xml:space="preserve">  Субвенции бюджетам субъектов Российской Федерации и муниципальных образований</t>
  </si>
  <si>
    <t>00020204000000000151</t>
  </si>
  <si>
    <t xml:space="preserve">  Иные межбюджетные трансферты</t>
  </si>
  <si>
    <t>00020700000000000000</t>
  </si>
  <si>
    <t xml:space="preserve">  ПРОЧИЕ БЕЗВОЗМЕЗДНЫЕ ПОСТУПЛЕНИЯ</t>
  </si>
  <si>
    <t>00020704000040000180</t>
  </si>
  <si>
    <t xml:space="preserve">  Прочие безвозмездные поступления в бюджеты городских округов</t>
  </si>
  <si>
    <t>00021800000000000000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</si>
  <si>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</si>
  <si>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00021800000000000180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</si>
  <si>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</si>
  <si>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>00021804000040000180</t>
  </si>
  <si>
    <t xml:space="preserve">  Доходы бюджетов городских округов от возврата  организациями остатков субсидий прошлых лет</t>
  </si>
  <si>
    <t>00021900000000000000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</si>
  <si>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</si>
  <si>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00021904000040000151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</si>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</sst>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</font>
    <font>
      <b/>
      <sz val="10"/>
      <name val="Arial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E9E7E2"/>
        <bgColor indexed="64"/>
      </patternFill>
    </fill>
    <fill>
      <patternFill patternType="solid">
        <fgColor rgb="FFADD8E6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</borders>
  <cellStyleXfs count="13">
    <xf numFmtId="0" fontId="0" fillId="0" borderId="0"/>
    <xf numFmtId="4" fontId="2" fillId="0" borderId="1">
      <alignment horizontal="right" shrinkToFit="1"/>
    </xf>
    <xf numFmtId="49" fontId="3" fillId="0" borderId="1"/>
    <xf numFmtId="0" fontId="4" fillId="0" borderId="1">
      <alignment wrapText="1"/>
    </xf>
    <xf numFmtId="0" fontId="3" fillId="0" borderId="1">
      <alignment wrapText="1"/>
    </xf>
    <xf numFmtId="0" fontId="5" fillId="0" borderId="2">
      <alignment horizontal="left" wrapText="1"/>
    </xf>
    <xf numFmtId="4" fontId="5" fillId="0" borderId="3">
      <alignment horizontal="right" shrinkToFit="1"/>
    </xf>
    <xf numFmtId="49" fontId="5" fillId="0" borderId="4">
      <alignment horizontal="center"/>
    </xf>
    <xf numFmtId="0" fontId="5" fillId="0" borderId="5">
      <alignment horizontal="left" wrapText="1" indent="2"/>
    </xf>
    <xf numFmtId="4" fontId="5" fillId="0" borderId="4">
      <alignment horizontal="right" shrinkToFit="1"/>
    </xf>
    <xf numFmtId="49" fontId="5" fillId="0" borderId="7">
      <alignment horizontal="center"/>
    </xf>
    <xf numFmtId="0" fontId="5" fillId="0" borderId="8">
      <alignment horizontal="left" wrapText="1"/>
    </xf>
    <xf numFmtId="4" fontId="5" fillId="0" borderId="7">
      <alignment horizontal="right" shrinkToFit="1"/>
    </xf>
  </cellStyleXfs>
  <cellXfs count="7">
    <xf numFmtId="0" fontId="0" fillId="0" borderId="0" xfId="0"/>
    <xf numFmtId="0" fontId="1" fillId="0" borderId="0" xfId="0" applyFont="1"/>
    <xf numFmtId="49" fontId="1" fillId="2" borderId="1" xfId="0" applyNumberFormat="1" applyFont="1" applyFill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wrapText="1"/>
    </xf>
    <xf numFmtId="4" fontId="2" fillId="0" borderId="1" xfId="1" applyNumberFormat="1" applyProtection="1">
      <alignment horizontal="right" shrinkToFit="1"/>
    </xf>
    <xf numFmtId="4" fontId="2" fillId="0" borderId="6" xfId="0" applyNumberFormat="1" applyFont="1" applyBorder="1" applyAlignment="1">
      <alignment horizontal="right" vertical="top"/>
    </xf>
  </cellXfs>
  <cellStyles count="13">
    <cellStyle name="xl30" xfId="5"/>
    <cellStyle name="xl31" xfId="11"/>
    <cellStyle name="xl32" xfId="8"/>
    <cellStyle name="xl44" xfId="2"/>
    <cellStyle name="xl45" xfId="10"/>
    <cellStyle name="xl46" xfId="7"/>
    <cellStyle name="xl52" xfId="6"/>
    <cellStyle name="xl53" xfId="12"/>
    <cellStyle name="xl54" xfId="9"/>
    <cellStyle name="xl62" xfId="4"/>
    <cellStyle name="xl64" xfId="3"/>
    <cellStyle name="xl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2"/>
  <sheetViews>
    <sheetView tabSelected="1" workbookViewId="0">
      <selection activeCell="B7" sqref="B7"/>
    </sheetView>
  </sheetViews>
  <sheetFormatPr defaultRowHeight="12.75"/>
  <cols>
    <col min="1" max="1" width="19.140625" style="1" customWidth="1"/>
    <col min="2" max="2" width="50.85546875" style="1" customWidth="1"/>
    <col min="3" max="4" width="15.85546875" style="1" customWidth="1"/>
    <col min="5" max="5" width="15.85546875" style="1" hidden="1" customWidth="1"/>
    <col min="6" max="6" width="13.28515625" style="1" customWidth="1"/>
    <col min="7" max="7" width="13.5703125" style="1" customWidth="1"/>
    <col min="8" max="9" width="12.28515625" style="1" bestFit="1" customWidth="1"/>
    <col min="10" max="10" width="11" style="1" bestFit="1" customWidth="1"/>
    <col min="11" max="11" width="10.42578125" style="1" bestFit="1" customWidth="1"/>
    <col min="12" max="16384" width="9.140625" style="1"/>
  </cols>
  <sheetData>
    <row r="1" spans="1:11" ht="102">
      <c r="A1" s="3" t="s">
        <v>0</v>
      </c>
      <c r="B1" s="3" t="s">
        <v>1</v>
      </c>
      <c r="C1" s="3" t="s">
        <v>2</v>
      </c>
      <c r="D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</row>
    <row r="2" spans="1:11">
      <c r="A2" s="2"/>
      <c r="B2" s="2" t="s">
        <v>10</v>
      </c>
      <c r="C2" s="5">
        <v>467384697.72000003</v>
      </c>
      <c r="D2" s="5">
        <f>E2*1000</f>
        <v>443533480</v>
      </c>
      <c r="E2" s="5">
        <v>443533.48</v>
      </c>
      <c r="F2" s="5">
        <f>D2/C2*100</f>
        <v>94.896876633670018</v>
      </c>
      <c r="G2" s="5">
        <v>480533032</v>
      </c>
      <c r="H2" s="5">
        <f>G2-C2</f>
        <v>13148334.279999971</v>
      </c>
      <c r="I2" s="5">
        <f>G2-D2</f>
        <v>36999552</v>
      </c>
      <c r="J2" s="5">
        <f>G2/C2*100</f>
        <v>102.81317174998246</v>
      </c>
      <c r="K2" s="5">
        <f>G2/D2*100</f>
        <v>108.34199754210212</v>
      </c>
    </row>
    <row r="3" spans="1:11">
      <c r="A3" s="2" t="s">
        <v>11</v>
      </c>
      <c r="B3" s="2" t="s">
        <v>12</v>
      </c>
      <c r="C3" s="5">
        <v>120813731.01000001</v>
      </c>
      <c r="D3" s="5">
        <f t="shared" ref="D3:D42" si="0">E3*1000</f>
        <v>128161800</v>
      </c>
      <c r="E3" s="5">
        <v>128161.8</v>
      </c>
      <c r="F3" s="5">
        <f t="shared" ref="F3:F42" si="1">D3/C3*100</f>
        <v>106.08214722661928</v>
      </c>
      <c r="G3" s="5">
        <v>128094571</v>
      </c>
      <c r="H3" s="5">
        <f>G3-C3</f>
        <v>7280839.9899999946</v>
      </c>
      <c r="I3" s="5">
        <f t="shared" ref="I3:I23" si="2">G3-D3</f>
        <v>-67229</v>
      </c>
      <c r="J3" s="5">
        <f>G3/C3*100</f>
        <v>106.02650040614783</v>
      </c>
      <c r="K3" s="5">
        <f>G3/D3*100</f>
        <v>99.947543651852584</v>
      </c>
    </row>
    <row r="4" spans="1:11">
      <c r="A4" s="2" t="s">
        <v>13</v>
      </c>
      <c r="B4" s="2" t="s">
        <v>14</v>
      </c>
      <c r="C4" s="5">
        <v>89217451.510000005</v>
      </c>
      <c r="D4" s="5">
        <f t="shared" si="0"/>
        <v>105933750</v>
      </c>
      <c r="E4" s="5">
        <v>105933.75</v>
      </c>
      <c r="F4" s="5">
        <f t="shared" si="1"/>
        <v>118.73657923094379</v>
      </c>
      <c r="G4" s="5">
        <v>102846001.05</v>
      </c>
      <c r="H4" s="5">
        <f>G4-C4</f>
        <v>13628549.539999992</v>
      </c>
      <c r="I4" s="5">
        <f t="shared" si="2"/>
        <v>-3087748.950000003</v>
      </c>
      <c r="J4" s="5">
        <f>G4/C4*100</f>
        <v>115.27565438077147</v>
      </c>
      <c r="K4" s="5">
        <f t="shared" ref="K4:K23" si="3">G4/D4*100</f>
        <v>97.085207547169802</v>
      </c>
    </row>
    <row r="5" spans="1:11">
      <c r="A5" s="2" t="s">
        <v>15</v>
      </c>
      <c r="B5" s="2" t="s">
        <v>16</v>
      </c>
      <c r="C5" s="5">
        <v>89217451.510000005</v>
      </c>
      <c r="D5" s="5">
        <f t="shared" si="0"/>
        <v>91933000</v>
      </c>
      <c r="E5" s="5">
        <v>91933</v>
      </c>
      <c r="F5" s="5">
        <f t="shared" si="1"/>
        <v>103.04374138023391</v>
      </c>
      <c r="G5" s="5">
        <v>102846001.05</v>
      </c>
      <c r="H5" s="5">
        <f>G5-C5</f>
        <v>13628549.539999992</v>
      </c>
      <c r="I5" s="5">
        <f t="shared" si="2"/>
        <v>10913001.049999997</v>
      </c>
      <c r="J5" s="5">
        <f>G5/C5*100</f>
        <v>115.27565438077147</v>
      </c>
      <c r="K5" s="5">
        <f t="shared" si="3"/>
        <v>111.8706025583849</v>
      </c>
    </row>
    <row r="6" spans="1:11" ht="24" customHeight="1">
      <c r="A6" s="2" t="s">
        <v>17</v>
      </c>
      <c r="B6" s="4" t="s">
        <v>18</v>
      </c>
      <c r="C6" s="5">
        <v>3435604.64</v>
      </c>
      <c r="D6" s="5">
        <f t="shared" si="0"/>
        <v>3943750</v>
      </c>
      <c r="E6" s="5">
        <v>3943.75</v>
      </c>
      <c r="F6" s="5">
        <f t="shared" si="1"/>
        <v>114.7905656571706</v>
      </c>
      <c r="G6" s="5">
        <v>3672469.95</v>
      </c>
      <c r="H6" s="5">
        <f>G6-C6</f>
        <v>236865.31000000006</v>
      </c>
      <c r="I6" s="5">
        <f t="shared" si="2"/>
        <v>-271280.04999999981</v>
      </c>
      <c r="J6" s="5">
        <f>G6/C6*100</f>
        <v>106.89442863250993</v>
      </c>
      <c r="K6" s="5">
        <f t="shared" si="3"/>
        <v>93.121266561014266</v>
      </c>
    </row>
    <row r="7" spans="1:11" ht="25.5">
      <c r="A7" s="2" t="s">
        <v>19</v>
      </c>
      <c r="B7" s="2" t="s">
        <v>20</v>
      </c>
      <c r="C7" s="5">
        <v>3435604.64</v>
      </c>
      <c r="D7" s="5">
        <f t="shared" si="0"/>
        <v>3943750</v>
      </c>
      <c r="E7" s="5">
        <v>3943.75</v>
      </c>
      <c r="F7" s="5">
        <f t="shared" si="1"/>
        <v>114.7905656571706</v>
      </c>
      <c r="G7" s="5">
        <v>3672469.95</v>
      </c>
      <c r="H7" s="5">
        <f>G7-C7</f>
        <v>236865.31000000006</v>
      </c>
      <c r="I7" s="5">
        <f t="shared" si="2"/>
        <v>-271280.04999999981</v>
      </c>
      <c r="J7" s="5">
        <f>G7/C7*100</f>
        <v>106.89442863250993</v>
      </c>
      <c r="K7" s="5">
        <f t="shared" si="3"/>
        <v>93.121266561014266</v>
      </c>
    </row>
    <row r="8" spans="1:11">
      <c r="A8" s="2" t="s">
        <v>21</v>
      </c>
      <c r="B8" s="2" t="s">
        <v>22</v>
      </c>
      <c r="C8" s="5">
        <v>8005855.7599999998</v>
      </c>
      <c r="D8" s="5">
        <f t="shared" si="0"/>
        <v>8299000</v>
      </c>
      <c r="E8" s="5">
        <v>8299</v>
      </c>
      <c r="F8" s="5">
        <f t="shared" si="1"/>
        <v>103.66162280195765</v>
      </c>
      <c r="G8" s="5">
        <v>8672000</v>
      </c>
      <c r="H8" s="5">
        <f>G8-C8</f>
        <v>666144.24000000022</v>
      </c>
      <c r="I8" s="5">
        <f t="shared" si="2"/>
        <v>373000</v>
      </c>
      <c r="J8" s="5">
        <f>G8/C8*100</f>
        <v>108.3207124880801</v>
      </c>
      <c r="K8" s="5">
        <f t="shared" si="3"/>
        <v>104.49451741173634</v>
      </c>
    </row>
    <row r="9" spans="1:11" ht="25.5">
      <c r="A9" s="2" t="s">
        <v>23</v>
      </c>
      <c r="B9" s="2" t="s">
        <v>24</v>
      </c>
      <c r="C9" s="5">
        <v>3549232.04</v>
      </c>
      <c r="D9" s="5">
        <f t="shared" si="0"/>
        <v>4070000</v>
      </c>
      <c r="E9" s="5">
        <v>4070</v>
      </c>
      <c r="F9" s="5">
        <f t="shared" si="1"/>
        <v>114.67269409638261</v>
      </c>
      <c r="G9" s="5">
        <v>4151000</v>
      </c>
      <c r="H9" s="5">
        <f>G9-C9</f>
        <v>601767.96</v>
      </c>
      <c r="I9" s="5">
        <f t="shared" si="2"/>
        <v>81000</v>
      </c>
      <c r="J9" s="5">
        <f>G9/C9*100</f>
        <v>116.95487793466441</v>
      </c>
      <c r="K9" s="5">
        <f t="shared" si="3"/>
        <v>101.990171990172</v>
      </c>
    </row>
    <row r="10" spans="1:11" ht="25.5">
      <c r="A10" s="2" t="s">
        <v>25</v>
      </c>
      <c r="B10" s="2" t="s">
        <v>26</v>
      </c>
      <c r="C10" s="5">
        <v>4233376.42</v>
      </c>
      <c r="D10" s="5">
        <f t="shared" si="0"/>
        <v>3977000</v>
      </c>
      <c r="E10" s="5">
        <v>3977</v>
      </c>
      <c r="F10" s="5">
        <f t="shared" si="1"/>
        <v>93.943925732925976</v>
      </c>
      <c r="G10" s="5">
        <v>4267000</v>
      </c>
      <c r="H10" s="5">
        <f t="shared" ref="H10:H23" si="4">G10-C10</f>
        <v>33623.580000000075</v>
      </c>
      <c r="I10" s="5">
        <f t="shared" si="2"/>
        <v>290000</v>
      </c>
      <c r="J10" s="5">
        <f t="shared" ref="J10:J23" si="5">G10/C10*100</f>
        <v>100.79424971143955</v>
      </c>
      <c r="K10" s="5">
        <f t="shared" si="3"/>
        <v>107.29192858938899</v>
      </c>
    </row>
    <row r="11" spans="1:11" ht="25.5">
      <c r="A11" s="2" t="s">
        <v>27</v>
      </c>
      <c r="B11" s="4" t="s">
        <v>28</v>
      </c>
      <c r="C11" s="5">
        <v>223247.3</v>
      </c>
      <c r="D11" s="5">
        <f t="shared" si="0"/>
        <v>252000</v>
      </c>
      <c r="E11" s="5">
        <v>252</v>
      </c>
      <c r="F11" s="5">
        <f t="shared" si="1"/>
        <v>112.87930469931776</v>
      </c>
      <c r="G11" s="5">
        <v>254000</v>
      </c>
      <c r="H11" s="5">
        <f t="shared" si="4"/>
        <v>30752.700000000012</v>
      </c>
      <c r="I11" s="5">
        <f t="shared" si="2"/>
        <v>2000</v>
      </c>
      <c r="J11" s="5">
        <f t="shared" si="5"/>
        <v>113.77517219693138</v>
      </c>
      <c r="K11" s="5">
        <f t="shared" si="3"/>
        <v>100.79365079365078</v>
      </c>
    </row>
    <row r="12" spans="1:11">
      <c r="A12" s="2" t="s">
        <v>29</v>
      </c>
      <c r="B12" s="2" t="s">
        <v>30</v>
      </c>
      <c r="C12" s="5">
        <v>186842.05</v>
      </c>
      <c r="D12" s="5">
        <f t="shared" si="0"/>
        <v>168000</v>
      </c>
      <c r="E12" s="5">
        <v>168</v>
      </c>
      <c r="F12" s="5">
        <f t="shared" si="1"/>
        <v>89.915519552477619</v>
      </c>
      <c r="G12" s="5">
        <v>221700</v>
      </c>
      <c r="H12" s="5">
        <f t="shared" si="4"/>
        <v>34857.950000000012</v>
      </c>
      <c r="I12" s="5">
        <f t="shared" si="2"/>
        <v>53700</v>
      </c>
      <c r="J12" s="5">
        <f t="shared" si="5"/>
        <v>118.65637312371599</v>
      </c>
      <c r="K12" s="5">
        <f t="shared" si="3"/>
        <v>131.96428571428572</v>
      </c>
    </row>
    <row r="13" spans="1:11">
      <c r="A13" s="2" t="s">
        <v>31</v>
      </c>
      <c r="B13" s="2" t="s">
        <v>32</v>
      </c>
      <c r="C13" s="5">
        <v>4059.76</v>
      </c>
      <c r="D13" s="5">
        <f t="shared" si="0"/>
        <v>4000</v>
      </c>
      <c r="E13" s="5">
        <v>4</v>
      </c>
      <c r="F13" s="5">
        <f t="shared" si="1"/>
        <v>98.527991802471078</v>
      </c>
      <c r="G13" s="5">
        <v>4300</v>
      </c>
      <c r="H13" s="5">
        <f t="shared" si="4"/>
        <v>240.23999999999978</v>
      </c>
      <c r="I13" s="5">
        <f t="shared" si="2"/>
        <v>300</v>
      </c>
      <c r="J13" s="5">
        <f t="shared" si="5"/>
        <v>105.9175911876564</v>
      </c>
      <c r="K13" s="5">
        <f t="shared" si="3"/>
        <v>107.5</v>
      </c>
    </row>
    <row r="14" spans="1:11">
      <c r="A14" s="2" t="s">
        <v>33</v>
      </c>
      <c r="B14" s="2" t="s">
        <v>34</v>
      </c>
      <c r="C14" s="5">
        <v>182782.29</v>
      </c>
      <c r="D14" s="5">
        <f t="shared" si="0"/>
        <v>164000</v>
      </c>
      <c r="E14" s="5">
        <v>164</v>
      </c>
      <c r="F14" s="5">
        <f t="shared" si="1"/>
        <v>89.724228753234243</v>
      </c>
      <c r="G14" s="5">
        <v>217400</v>
      </c>
      <c r="H14" s="5">
        <f t="shared" si="4"/>
        <v>34617.709999999992</v>
      </c>
      <c r="I14" s="5">
        <f t="shared" si="2"/>
        <v>53400</v>
      </c>
      <c r="J14" s="5">
        <f t="shared" si="5"/>
        <v>118.9393129936166</v>
      </c>
      <c r="K14" s="5">
        <f t="shared" si="3"/>
        <v>132.5609756097561</v>
      </c>
    </row>
    <row r="15" spans="1:11">
      <c r="A15" s="2" t="s">
        <v>35</v>
      </c>
      <c r="B15" s="2" t="s">
        <v>36</v>
      </c>
      <c r="C15" s="5">
        <v>1791971.15</v>
      </c>
      <c r="D15" s="5">
        <f t="shared" si="0"/>
        <v>1590000</v>
      </c>
      <c r="E15" s="5">
        <v>1590</v>
      </c>
      <c r="F15" s="5">
        <f t="shared" si="1"/>
        <v>88.729107050635278</v>
      </c>
      <c r="G15" s="5">
        <v>1796000</v>
      </c>
      <c r="H15" s="5">
        <f t="shared" si="4"/>
        <v>4028.8500000000931</v>
      </c>
      <c r="I15" s="5">
        <f t="shared" si="2"/>
        <v>206000</v>
      </c>
      <c r="J15" s="5">
        <f t="shared" si="5"/>
        <v>100.22482783832764</v>
      </c>
      <c r="K15" s="5">
        <f t="shared" si="3"/>
        <v>112.95597484276729</v>
      </c>
    </row>
    <row r="16" spans="1:11" ht="25.5">
      <c r="A16" s="2" t="s">
        <v>37</v>
      </c>
      <c r="B16" s="2" t="s">
        <v>38</v>
      </c>
      <c r="C16" s="5">
        <v>1791971.15</v>
      </c>
      <c r="D16" s="5">
        <f t="shared" si="0"/>
        <v>1590000</v>
      </c>
      <c r="E16" s="5">
        <v>1590</v>
      </c>
      <c r="F16" s="5">
        <f t="shared" si="1"/>
        <v>88.729107050635278</v>
      </c>
      <c r="G16" s="5">
        <v>1790000</v>
      </c>
      <c r="H16" s="5">
        <f t="shared" si="4"/>
        <v>-1971.1499999999069</v>
      </c>
      <c r="I16" s="5">
        <f t="shared" si="2"/>
        <v>200000</v>
      </c>
      <c r="J16" s="5">
        <f t="shared" si="5"/>
        <v>99.890001019268652</v>
      </c>
      <c r="K16" s="5">
        <f t="shared" si="3"/>
        <v>112.57861635220125</v>
      </c>
    </row>
    <row r="17" spans="1:11" ht="38.25">
      <c r="A17" s="2" t="s">
        <v>39</v>
      </c>
      <c r="B17" s="4" t="s">
        <v>40</v>
      </c>
      <c r="C17" s="5">
        <v>11724754.76</v>
      </c>
      <c r="D17" s="5">
        <f t="shared" si="0"/>
        <v>11287000</v>
      </c>
      <c r="E17" s="5">
        <v>11287</v>
      </c>
      <c r="F17" s="5">
        <f t="shared" si="1"/>
        <v>96.26640583141716</v>
      </c>
      <c r="G17" s="5">
        <v>9916000</v>
      </c>
      <c r="H17" s="5">
        <f t="shared" si="4"/>
        <v>-1808754.7599999998</v>
      </c>
      <c r="I17" s="5">
        <f t="shared" si="2"/>
        <v>-1371000</v>
      </c>
      <c r="J17" s="5">
        <f t="shared" si="5"/>
        <v>84.573197503706254</v>
      </c>
      <c r="K17" s="5">
        <f t="shared" si="3"/>
        <v>87.853282537432449</v>
      </c>
    </row>
    <row r="18" spans="1:11" ht="76.5">
      <c r="A18" s="2" t="s">
        <v>41</v>
      </c>
      <c r="B18" s="4" t="s">
        <v>42</v>
      </c>
      <c r="C18" s="5">
        <v>10942447.960000001</v>
      </c>
      <c r="D18" s="5">
        <f t="shared" si="0"/>
        <v>10452000</v>
      </c>
      <c r="E18" s="5">
        <v>10452</v>
      </c>
      <c r="F18" s="5">
        <f t="shared" si="1"/>
        <v>95.517931985668767</v>
      </c>
      <c r="G18" s="5">
        <v>8966000</v>
      </c>
      <c r="H18" s="5">
        <f t="shared" si="4"/>
        <v>-1976447.9600000009</v>
      </c>
      <c r="I18" s="5">
        <f t="shared" si="2"/>
        <v>-1486000</v>
      </c>
      <c r="J18" s="5">
        <f t="shared" si="5"/>
        <v>81.937789722876602</v>
      </c>
      <c r="K18" s="5">
        <f t="shared" si="3"/>
        <v>85.782625334864136</v>
      </c>
    </row>
    <row r="19" spans="1:11" ht="25.5">
      <c r="A19" s="2" t="s">
        <v>43</v>
      </c>
      <c r="B19" s="2" t="s">
        <v>44</v>
      </c>
      <c r="C19" s="5"/>
      <c r="D19" s="5">
        <f t="shared" si="0"/>
        <v>50000</v>
      </c>
      <c r="E19" s="5">
        <v>50</v>
      </c>
      <c r="F19" s="5" t="e">
        <f t="shared" si="1"/>
        <v>#DIV/0!</v>
      </c>
      <c r="G19" s="5">
        <v>50000</v>
      </c>
      <c r="H19" s="5">
        <f t="shared" si="4"/>
        <v>50000</v>
      </c>
      <c r="I19" s="5">
        <f t="shared" si="2"/>
        <v>0</v>
      </c>
      <c r="J19" s="5" t="e">
        <f t="shared" si="5"/>
        <v>#DIV/0!</v>
      </c>
      <c r="K19" s="5">
        <f t="shared" si="3"/>
        <v>100</v>
      </c>
    </row>
    <row r="20" spans="1:11" ht="76.5">
      <c r="A20" s="2" t="s">
        <v>45</v>
      </c>
      <c r="B20" s="4" t="s">
        <v>46</v>
      </c>
      <c r="C20" s="5">
        <v>782306.8</v>
      </c>
      <c r="D20" s="5">
        <f t="shared" si="0"/>
        <v>785000</v>
      </c>
      <c r="E20" s="5">
        <v>785</v>
      </c>
      <c r="F20" s="5">
        <f t="shared" si="1"/>
        <v>100.34426391282804</v>
      </c>
      <c r="G20" s="5">
        <v>900000</v>
      </c>
      <c r="H20" s="5">
        <f t="shared" si="4"/>
        <v>117693.19999999995</v>
      </c>
      <c r="I20" s="5">
        <f t="shared" si="2"/>
        <v>115000</v>
      </c>
      <c r="J20" s="5">
        <f t="shared" si="5"/>
        <v>115.0443790083379</v>
      </c>
      <c r="K20" s="5">
        <f t="shared" si="3"/>
        <v>114.64968152866241</v>
      </c>
    </row>
    <row r="21" spans="1:11" ht="25.5">
      <c r="A21" s="2" t="s">
        <v>47</v>
      </c>
      <c r="B21" s="2" t="s">
        <v>48</v>
      </c>
      <c r="C21" s="5">
        <v>36194.42</v>
      </c>
      <c r="D21" s="5">
        <f t="shared" si="0"/>
        <v>74310</v>
      </c>
      <c r="E21" s="5">
        <v>74.31</v>
      </c>
      <c r="F21" s="5">
        <f t="shared" si="1"/>
        <v>205.30789000072386</v>
      </c>
      <c r="G21" s="5">
        <v>24400</v>
      </c>
      <c r="H21" s="5">
        <f t="shared" si="4"/>
        <v>-11794.419999999998</v>
      </c>
      <c r="I21" s="5">
        <f t="shared" si="2"/>
        <v>-49910</v>
      </c>
      <c r="J21" s="5">
        <f t="shared" si="5"/>
        <v>67.413706311635892</v>
      </c>
      <c r="K21" s="5">
        <f t="shared" si="3"/>
        <v>32.835419189880234</v>
      </c>
    </row>
    <row r="22" spans="1:11">
      <c r="A22" s="2" t="s">
        <v>49</v>
      </c>
      <c r="B22" s="2" t="s">
        <v>50</v>
      </c>
      <c r="C22" s="5">
        <v>36194.42</v>
      </c>
      <c r="D22" s="5">
        <f t="shared" si="0"/>
        <v>74310</v>
      </c>
      <c r="E22" s="5">
        <v>74.31</v>
      </c>
      <c r="F22" s="5">
        <f t="shared" si="1"/>
        <v>205.30789000072386</v>
      </c>
      <c r="G22" s="5">
        <v>24400</v>
      </c>
      <c r="H22" s="5">
        <f t="shared" si="4"/>
        <v>-11794.419999999998</v>
      </c>
      <c r="I22" s="5">
        <f t="shared" si="2"/>
        <v>-49910</v>
      </c>
      <c r="J22" s="5">
        <f t="shared" si="5"/>
        <v>67.413706311635892</v>
      </c>
      <c r="K22" s="5">
        <f t="shared" si="3"/>
        <v>32.835419189880234</v>
      </c>
    </row>
    <row r="23" spans="1:11" ht="25.5">
      <c r="A23" s="2" t="s">
        <v>51</v>
      </c>
      <c r="B23" s="4" t="s">
        <v>52</v>
      </c>
      <c r="C23" s="5">
        <v>279717.7</v>
      </c>
      <c r="D23" s="5">
        <f t="shared" si="0"/>
        <v>7072300</v>
      </c>
      <c r="E23" s="5">
        <v>7072.3</v>
      </c>
      <c r="F23" s="5">
        <f t="shared" si="1"/>
        <v>2528.3705678975621</v>
      </c>
      <c r="G23" s="5">
        <v>120000</v>
      </c>
      <c r="H23" s="5">
        <f t="shared" si="4"/>
        <v>-159717.70000000001</v>
      </c>
      <c r="I23" s="5">
        <f t="shared" si="2"/>
        <v>-6952300</v>
      </c>
      <c r="J23" s="5">
        <f t="shared" si="5"/>
        <v>42.900395648898872</v>
      </c>
      <c r="K23" s="5">
        <f t="shared" si="3"/>
        <v>1.6967606012188396</v>
      </c>
    </row>
    <row r="24" spans="1:11">
      <c r="A24" s="2" t="s">
        <v>53</v>
      </c>
      <c r="B24" s="4" t="s">
        <v>54</v>
      </c>
      <c r="C24" s="5">
        <v>90314</v>
      </c>
      <c r="D24" s="5">
        <f t="shared" si="0"/>
        <v>120400</v>
      </c>
      <c r="E24" s="5">
        <v>120.4</v>
      </c>
      <c r="F24" s="5">
        <f t="shared" si="1"/>
        <v>133.31266470314679</v>
      </c>
      <c r="G24" s="5">
        <v>120000</v>
      </c>
      <c r="H24" s="5">
        <f t="shared" ref="H24:H42" si="6">G24-C24</f>
        <v>29686</v>
      </c>
      <c r="I24" s="5">
        <f t="shared" ref="I24:I42" si="7">G24-D24</f>
        <v>-400</v>
      </c>
      <c r="J24" s="5">
        <f t="shared" ref="J24:J42" si="8">G24/C24*100</f>
        <v>132.8697654848639</v>
      </c>
      <c r="K24" s="5">
        <f t="shared" ref="K24:K42" si="9">G24/D24*100</f>
        <v>99.667774086378742</v>
      </c>
    </row>
    <row r="25" spans="1:11">
      <c r="A25" s="2" t="s">
        <v>55</v>
      </c>
      <c r="B25" s="4" t="s">
        <v>56</v>
      </c>
      <c r="C25" s="5">
        <v>189403.7</v>
      </c>
      <c r="D25" s="5">
        <f t="shared" si="0"/>
        <v>6951900</v>
      </c>
      <c r="E25" s="5">
        <v>6951.9</v>
      </c>
      <c r="F25" s="5">
        <f t="shared" si="1"/>
        <v>3670.4140415419552</v>
      </c>
      <c r="G25" s="5"/>
      <c r="H25" s="5">
        <f t="shared" si="6"/>
        <v>-189403.7</v>
      </c>
      <c r="I25" s="5">
        <f t="shared" si="7"/>
        <v>-6951900</v>
      </c>
      <c r="J25" s="5">
        <f t="shared" si="8"/>
        <v>0</v>
      </c>
      <c r="K25" s="5">
        <f t="shared" si="9"/>
        <v>0</v>
      </c>
    </row>
    <row r="26" spans="1:11" ht="25.5">
      <c r="A26" s="2" t="s">
        <v>57</v>
      </c>
      <c r="B26" s="4" t="s">
        <v>58</v>
      </c>
      <c r="C26" s="5">
        <v>4876079.33</v>
      </c>
      <c r="D26" s="5">
        <f t="shared" si="0"/>
        <v>3048840</v>
      </c>
      <c r="E26" s="5">
        <v>3048.84</v>
      </c>
      <c r="F26" s="5">
        <f t="shared" si="1"/>
        <v>62.526464268988832</v>
      </c>
      <c r="G26" s="5">
        <v>80000</v>
      </c>
      <c r="H26" s="5">
        <f t="shared" si="6"/>
        <v>-4796079.33</v>
      </c>
      <c r="I26" s="5">
        <f t="shared" si="7"/>
        <v>-2968840</v>
      </c>
      <c r="J26" s="5">
        <f t="shared" si="8"/>
        <v>1.6406623966882836</v>
      </c>
      <c r="K26" s="5">
        <f t="shared" si="9"/>
        <v>2.6239487805198043</v>
      </c>
    </row>
    <row r="27" spans="1:11" ht="76.5">
      <c r="A27" s="2" t="s">
        <v>59</v>
      </c>
      <c r="B27" s="4" t="s">
        <v>60</v>
      </c>
      <c r="C27" s="5">
        <v>4876079.33</v>
      </c>
      <c r="D27" s="5">
        <f t="shared" si="0"/>
        <v>3048840</v>
      </c>
      <c r="E27" s="5">
        <v>3048.84</v>
      </c>
      <c r="F27" s="5">
        <f t="shared" si="1"/>
        <v>62.526464268988832</v>
      </c>
      <c r="G27" s="5">
        <v>80000</v>
      </c>
      <c r="H27" s="5">
        <f t="shared" si="6"/>
        <v>-4796079.33</v>
      </c>
      <c r="I27" s="5">
        <f t="shared" si="7"/>
        <v>-2968840</v>
      </c>
      <c r="J27" s="5">
        <f t="shared" si="8"/>
        <v>1.6406623966882836</v>
      </c>
      <c r="K27" s="5">
        <f t="shared" si="9"/>
        <v>2.6239487805198043</v>
      </c>
    </row>
    <row r="28" spans="1:11">
      <c r="A28" s="2" t="s">
        <v>61</v>
      </c>
      <c r="B28" s="4" t="s">
        <v>62</v>
      </c>
      <c r="C28" s="5">
        <v>1063590.97</v>
      </c>
      <c r="D28" s="5">
        <f t="shared" si="0"/>
        <v>745600</v>
      </c>
      <c r="E28" s="6">
        <v>745.6</v>
      </c>
      <c r="F28" s="5">
        <f t="shared" si="1"/>
        <v>70.102137102574318</v>
      </c>
      <c r="G28" s="5">
        <v>746000</v>
      </c>
      <c r="H28" s="5">
        <f t="shared" si="6"/>
        <v>-317590.96999999997</v>
      </c>
      <c r="I28" s="5">
        <f t="shared" si="7"/>
        <v>400</v>
      </c>
      <c r="J28" s="5">
        <f t="shared" si="8"/>
        <v>70.139745545225907</v>
      </c>
      <c r="K28" s="5">
        <f t="shared" si="9"/>
        <v>100.05364806866952</v>
      </c>
    </row>
    <row r="29" spans="1:11">
      <c r="A29" s="2" t="s">
        <v>63</v>
      </c>
      <c r="B29" s="4" t="s">
        <v>64</v>
      </c>
      <c r="C29" s="5">
        <v>195668.72</v>
      </c>
      <c r="D29" s="5">
        <f t="shared" si="0"/>
        <v>0</v>
      </c>
      <c r="E29" s="5"/>
      <c r="F29" s="5">
        <f t="shared" si="1"/>
        <v>0</v>
      </c>
      <c r="G29" s="5"/>
      <c r="H29" s="5">
        <f t="shared" si="6"/>
        <v>-195668.72</v>
      </c>
      <c r="I29" s="5">
        <f t="shared" si="7"/>
        <v>0</v>
      </c>
      <c r="J29" s="5">
        <f t="shared" si="8"/>
        <v>0</v>
      </c>
      <c r="K29" s="5" t="e">
        <f t="shared" si="9"/>
        <v>#DIV/0!</v>
      </c>
    </row>
    <row r="30" spans="1:11">
      <c r="A30" s="2" t="s">
        <v>65</v>
      </c>
      <c r="B30" s="4" t="s">
        <v>66</v>
      </c>
      <c r="C30" s="5">
        <v>346570966.70999998</v>
      </c>
      <c r="D30" s="5">
        <f t="shared" si="0"/>
        <v>315371680</v>
      </c>
      <c r="E30" s="5">
        <v>315371.68</v>
      </c>
      <c r="F30" s="5">
        <f t="shared" si="1"/>
        <v>90.997720609381972</v>
      </c>
      <c r="G30" s="5">
        <v>352438461</v>
      </c>
      <c r="H30" s="5">
        <f t="shared" si="6"/>
        <v>5867494.2900000215</v>
      </c>
      <c r="I30" s="5">
        <f t="shared" si="7"/>
        <v>37066781</v>
      </c>
      <c r="J30" s="5">
        <f t="shared" si="8"/>
        <v>101.69301379907849</v>
      </c>
      <c r="K30" s="5">
        <f t="shared" si="9"/>
        <v>111.75336384040571</v>
      </c>
    </row>
    <row r="31" spans="1:11" ht="38.25">
      <c r="A31" s="2" t="s">
        <v>67</v>
      </c>
      <c r="B31" s="4" t="s">
        <v>68</v>
      </c>
      <c r="C31" s="5">
        <v>346192499.19999999</v>
      </c>
      <c r="D31" s="5">
        <f t="shared" si="0"/>
        <v>323301470</v>
      </c>
      <c r="E31" s="5">
        <v>323301.46999999997</v>
      </c>
      <c r="F31" s="5">
        <f t="shared" si="1"/>
        <v>93.387774358803895</v>
      </c>
      <c r="G31" s="5">
        <v>352438461</v>
      </c>
      <c r="H31" s="5">
        <f t="shared" si="6"/>
        <v>6245961.8000000119</v>
      </c>
      <c r="I31" s="5">
        <f t="shared" si="7"/>
        <v>29136991</v>
      </c>
      <c r="J31" s="5">
        <f t="shared" si="8"/>
        <v>101.80418750100986</v>
      </c>
      <c r="K31" s="5">
        <f t="shared" si="9"/>
        <v>109.01232864793346</v>
      </c>
    </row>
    <row r="32" spans="1:11" ht="25.5">
      <c r="A32" s="2" t="s">
        <v>69</v>
      </c>
      <c r="B32" s="4" t="s">
        <v>70</v>
      </c>
      <c r="C32" s="5">
        <v>203386400</v>
      </c>
      <c r="D32" s="5">
        <f t="shared" si="0"/>
        <v>189382300</v>
      </c>
      <c r="E32" s="5">
        <v>189382.3</v>
      </c>
      <c r="F32" s="5">
        <f t="shared" si="1"/>
        <v>93.114534698485258</v>
      </c>
      <c r="G32" s="5">
        <v>215280500</v>
      </c>
      <c r="H32" s="5">
        <f t="shared" si="6"/>
        <v>11894100</v>
      </c>
      <c r="I32" s="5">
        <f t="shared" si="7"/>
        <v>25898200</v>
      </c>
      <c r="J32" s="5">
        <f t="shared" si="8"/>
        <v>105.84803113679185</v>
      </c>
      <c r="K32" s="5">
        <f t="shared" si="9"/>
        <v>113.67509001633205</v>
      </c>
    </row>
    <row r="33" spans="1:11" ht="25.5">
      <c r="A33" s="2" t="s">
        <v>71</v>
      </c>
      <c r="B33" s="4" t="s">
        <v>72</v>
      </c>
      <c r="C33" s="5">
        <v>7326558.2000000002</v>
      </c>
      <c r="D33" s="5">
        <f t="shared" si="0"/>
        <v>5078370</v>
      </c>
      <c r="E33" s="5">
        <v>5078.37</v>
      </c>
      <c r="F33" s="5">
        <f t="shared" si="1"/>
        <v>69.314538441802043</v>
      </c>
      <c r="G33" s="5">
        <v>3163800</v>
      </c>
      <c r="H33" s="5">
        <f t="shared" si="6"/>
        <v>-4162758.2</v>
      </c>
      <c r="I33" s="5">
        <f t="shared" si="7"/>
        <v>-1914570</v>
      </c>
      <c r="J33" s="5">
        <f t="shared" si="8"/>
        <v>43.182622912897898</v>
      </c>
      <c r="K33" s="5">
        <f t="shared" si="9"/>
        <v>62.299517364823757</v>
      </c>
    </row>
    <row r="34" spans="1:11" ht="25.5">
      <c r="A34" s="2" t="s">
        <v>73</v>
      </c>
      <c r="B34" s="4" t="s">
        <v>74</v>
      </c>
      <c r="C34" s="5">
        <v>119205541</v>
      </c>
      <c r="D34" s="5">
        <f t="shared" si="0"/>
        <v>126879740</v>
      </c>
      <c r="E34" s="5">
        <v>126879.74</v>
      </c>
      <c r="F34" s="5">
        <f t="shared" si="1"/>
        <v>106.43778714950842</v>
      </c>
      <c r="G34" s="5">
        <v>133990788</v>
      </c>
      <c r="H34" s="5">
        <f t="shared" si="6"/>
        <v>14785247</v>
      </c>
      <c r="I34" s="5">
        <f t="shared" si="7"/>
        <v>7111048</v>
      </c>
      <c r="J34" s="5">
        <f t="shared" si="8"/>
        <v>112.40315414532618</v>
      </c>
      <c r="K34" s="5">
        <f t="shared" si="9"/>
        <v>105.60455751249177</v>
      </c>
    </row>
    <row r="35" spans="1:11">
      <c r="A35" s="2" t="s">
        <v>75</v>
      </c>
      <c r="B35" s="4" t="s">
        <v>76</v>
      </c>
      <c r="C35" s="5">
        <v>16274000</v>
      </c>
      <c r="D35" s="5">
        <f t="shared" si="0"/>
        <v>1661060</v>
      </c>
      <c r="E35" s="5">
        <v>1661.06</v>
      </c>
      <c r="F35" s="5">
        <f t="shared" si="1"/>
        <v>10.206832985129655</v>
      </c>
      <c r="G35" s="5">
        <v>3373</v>
      </c>
      <c r="H35" s="5">
        <f t="shared" si="6"/>
        <v>-16270627</v>
      </c>
      <c r="I35" s="5">
        <f t="shared" si="7"/>
        <v>-1657687</v>
      </c>
      <c r="J35" s="5">
        <f t="shared" si="8"/>
        <v>2.072631190856581E-2</v>
      </c>
      <c r="K35" s="5">
        <f t="shared" si="9"/>
        <v>0.20306310428280738</v>
      </c>
    </row>
    <row r="36" spans="1:11">
      <c r="A36" s="2" t="s">
        <v>77</v>
      </c>
      <c r="B36" s="4" t="s">
        <v>78</v>
      </c>
      <c r="C36" s="5">
        <v>1500000</v>
      </c>
      <c r="D36" s="5">
        <f t="shared" si="0"/>
        <v>1500000</v>
      </c>
      <c r="E36" s="5">
        <v>1500</v>
      </c>
      <c r="F36" s="5">
        <f t="shared" si="1"/>
        <v>100</v>
      </c>
      <c r="G36" s="5"/>
      <c r="H36" s="5">
        <f t="shared" si="6"/>
        <v>-1500000</v>
      </c>
      <c r="I36" s="5">
        <f t="shared" si="7"/>
        <v>-1500000</v>
      </c>
      <c r="J36" s="5">
        <f t="shared" si="8"/>
        <v>0</v>
      </c>
      <c r="K36" s="5">
        <f t="shared" si="9"/>
        <v>0</v>
      </c>
    </row>
    <row r="37" spans="1:11" ht="25.5">
      <c r="A37" s="2" t="s">
        <v>79</v>
      </c>
      <c r="B37" s="4" t="s">
        <v>80</v>
      </c>
      <c r="C37" s="5">
        <v>1500000</v>
      </c>
      <c r="D37" s="5">
        <f t="shared" si="0"/>
        <v>1500000</v>
      </c>
      <c r="E37" s="5">
        <v>1500</v>
      </c>
      <c r="F37" s="5">
        <f t="shared" si="1"/>
        <v>100</v>
      </c>
      <c r="G37" s="5"/>
      <c r="H37" s="5">
        <f t="shared" si="6"/>
        <v>-1500000</v>
      </c>
      <c r="I37" s="5">
        <f t="shared" si="7"/>
        <v>-1500000</v>
      </c>
      <c r="J37" s="5">
        <f t="shared" si="8"/>
        <v>0</v>
      </c>
      <c r="K37" s="5">
        <f t="shared" si="9"/>
        <v>0</v>
      </c>
    </row>
    <row r="38" spans="1:11" ht="89.25">
      <c r="A38" s="2" t="s">
        <v>81</v>
      </c>
      <c r="B38" s="4" t="s">
        <v>82</v>
      </c>
      <c r="C38" s="5">
        <v>134730.16</v>
      </c>
      <c r="D38" s="5">
        <f t="shared" si="0"/>
        <v>0</v>
      </c>
      <c r="E38" s="5"/>
      <c r="F38" s="5">
        <f t="shared" si="1"/>
        <v>0</v>
      </c>
      <c r="G38" s="5"/>
      <c r="H38" s="5">
        <f t="shared" si="6"/>
        <v>-134730.16</v>
      </c>
      <c r="I38" s="5">
        <f t="shared" si="7"/>
        <v>0</v>
      </c>
      <c r="J38" s="5">
        <f t="shared" si="8"/>
        <v>0</v>
      </c>
      <c r="K38" s="5" t="e">
        <f t="shared" si="9"/>
        <v>#DIV/0!</v>
      </c>
    </row>
    <row r="39" spans="1:11" ht="38.25">
      <c r="A39" s="2" t="s">
        <v>83</v>
      </c>
      <c r="B39" s="4" t="s">
        <v>84</v>
      </c>
      <c r="C39" s="5">
        <v>134730.16</v>
      </c>
      <c r="D39" s="5">
        <f t="shared" si="0"/>
        <v>0</v>
      </c>
      <c r="E39" s="5"/>
      <c r="F39" s="5">
        <f t="shared" si="1"/>
        <v>0</v>
      </c>
      <c r="G39" s="5"/>
      <c r="H39" s="5">
        <f t="shared" si="6"/>
        <v>-134730.16</v>
      </c>
      <c r="I39" s="5">
        <f t="shared" si="7"/>
        <v>0</v>
      </c>
      <c r="J39" s="5">
        <f t="shared" si="8"/>
        <v>0</v>
      </c>
      <c r="K39" s="5" t="e">
        <f t="shared" si="9"/>
        <v>#DIV/0!</v>
      </c>
    </row>
    <row r="40" spans="1:11" ht="25.5">
      <c r="A40" s="2" t="s">
        <v>85</v>
      </c>
      <c r="B40" s="4" t="s">
        <v>86</v>
      </c>
      <c r="C40" s="5">
        <v>134730.16</v>
      </c>
      <c r="D40" s="5">
        <f t="shared" si="0"/>
        <v>0</v>
      </c>
      <c r="E40" s="5"/>
      <c r="F40" s="5">
        <f t="shared" si="1"/>
        <v>0</v>
      </c>
      <c r="G40" s="5"/>
      <c r="H40" s="5">
        <f t="shared" si="6"/>
        <v>-134730.16</v>
      </c>
      <c r="I40" s="5">
        <f t="shared" si="7"/>
        <v>0</v>
      </c>
      <c r="J40" s="5">
        <f t="shared" si="8"/>
        <v>0</v>
      </c>
      <c r="K40" s="5" t="e">
        <f t="shared" si="9"/>
        <v>#DIV/0!</v>
      </c>
    </row>
    <row r="41" spans="1:11" ht="38.25">
      <c r="A41" s="2" t="s">
        <v>87</v>
      </c>
      <c r="B41" s="4" t="s">
        <v>88</v>
      </c>
      <c r="C41" s="5">
        <v>-1256262.6499999999</v>
      </c>
      <c r="D41" s="5">
        <f t="shared" si="0"/>
        <v>-9429790</v>
      </c>
      <c r="E41" s="5">
        <v>-9429.7900000000009</v>
      </c>
      <c r="F41" s="5">
        <f t="shared" si="1"/>
        <v>750.6224912441678</v>
      </c>
      <c r="G41" s="5"/>
      <c r="H41" s="5">
        <f t="shared" si="6"/>
        <v>1256262.6499999999</v>
      </c>
      <c r="I41" s="5">
        <f t="shared" si="7"/>
        <v>9429790</v>
      </c>
      <c r="J41" s="5">
        <f t="shared" si="8"/>
        <v>0</v>
      </c>
      <c r="K41" s="5">
        <f t="shared" si="9"/>
        <v>0</v>
      </c>
    </row>
    <row r="42" spans="1:11" ht="38.25">
      <c r="A42" s="2" t="s">
        <v>89</v>
      </c>
      <c r="B42" s="4" t="s">
        <v>90</v>
      </c>
      <c r="C42" s="5">
        <v>-1256262.6499999999</v>
      </c>
      <c r="D42" s="5">
        <f t="shared" si="0"/>
        <v>-9429790</v>
      </c>
      <c r="E42" s="5">
        <v>-9429.7900000000009</v>
      </c>
      <c r="F42" s="5">
        <f t="shared" si="1"/>
        <v>750.6224912441678</v>
      </c>
      <c r="G42" s="5"/>
      <c r="H42" s="5">
        <f t="shared" si="6"/>
        <v>1256262.6499999999</v>
      </c>
      <c r="I42" s="5">
        <f t="shared" si="7"/>
        <v>9429790</v>
      </c>
      <c r="J42" s="5">
        <f t="shared" si="8"/>
        <v>0</v>
      </c>
      <c r="K42" s="5">
        <f t="shared" si="9"/>
        <v>0</v>
      </c>
    </row>
  </sheetData>
  <autoFilter ref="A1:E1">
    <filterColumn colId="3"/>
  </autoFilter>
  <pageMargins left="0.7" right="0.7" top="0.75" bottom="0.75" header="0.3" footer="0.3"/>
  <pageSetup paperSize="9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uef-molofeev</cp:lastModifiedBy>
  <dcterms:created xsi:type="dcterms:W3CDTF">2015-09-29T12:31:25Z</dcterms:created>
  <dcterms:modified xsi:type="dcterms:W3CDTF">2015-12-01T14:59:55Z</dcterms:modified>
</cp:coreProperties>
</file>